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amp; Summary Stats" sheetId="1" state="visible" r:id="rId1"/>
    <sheet xmlns:r="http://schemas.openxmlformats.org/officeDocument/2006/relationships" name="Detailed National Criteria" sheetId="2" state="visible" r:id="rId2"/>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1"/>
  </numFmts>
  <fonts count="8">
    <font>
      <name val="Calibri"/>
      <family val="2"/>
      <color theme="1"/>
      <sz val="11"/>
      <scheme val="minor"/>
    </font>
    <font>
      <name val="Calibri"/>
      <b val="1"/>
      <color rgb="00FFFFFF"/>
      <sz val="11"/>
    </font>
    <font>
      <name val="Calibri"/>
      <sz val="11"/>
    </font>
    <font>
      <name val="Calibri"/>
      <b val="1"/>
      <color rgb="001F497D"/>
      <sz val="16"/>
    </font>
    <font>
      <name val="Calibri"/>
      <i val="1"/>
      <color rgb="00595959"/>
      <sz val="11"/>
    </font>
    <font>
      <name val="Calibri"/>
      <b val="1"/>
      <color rgb="001F497D"/>
      <sz val="12"/>
    </font>
    <font>
      <name val="Calibri"/>
      <b val="1"/>
      <sz val="11"/>
    </font>
    <font>
      <name val="Calibri"/>
      <i val="1"/>
      <sz val="11"/>
    </font>
  </fonts>
  <fills count="7">
    <fill>
      <patternFill/>
    </fill>
    <fill>
      <patternFill patternType="gray125"/>
    </fill>
    <fill>
      <patternFill patternType="solid">
        <fgColor rgb="001F497D"/>
        <bgColor rgb="001F497D"/>
      </patternFill>
    </fill>
    <fill>
      <patternFill patternType="solid">
        <fgColor rgb="00F9FAFB"/>
        <bgColor rgb="00F9FAFB"/>
      </patternFill>
    </fill>
    <fill>
      <patternFill patternType="solid">
        <fgColor rgb="002F5496"/>
        <bgColor rgb="002F5496"/>
      </patternFill>
    </fill>
    <fill>
      <patternFill patternType="solid">
        <fgColor rgb="00E2EFDA"/>
        <bgColor rgb="00E2EFDA"/>
      </patternFill>
    </fill>
    <fill>
      <patternFill patternType="solid">
        <fgColor rgb="00FFF2CC"/>
        <bgColor rgb="00FFF2CC"/>
      </patternFill>
    </fill>
  </fills>
  <borders count="5">
    <border>
      <left/>
      <right/>
      <top/>
      <bottom/>
      <diagonal/>
    </border>
    <border>
      <left style="thin">
        <color rgb="00D9D9D9"/>
      </left>
      <right style="thin">
        <color rgb="00D9D9D9"/>
      </right>
      <top style="thin">
        <color rgb="00D9D9D9"/>
      </top>
      <bottom style="medium">
        <color rgb="001F497D"/>
      </bottom>
    </border>
    <border>
      <left style="thin">
        <color rgb="00D9D9D9"/>
      </left>
      <right style="thin">
        <color rgb="00D9D9D9"/>
      </right>
      <top style="thin">
        <color rgb="00D9D9D9"/>
      </top>
      <bottom style="thin">
        <color rgb="00D9D9D9"/>
      </bottom>
    </border>
    <border>
      <top style="thin">
        <color rgb="00D9D9D9"/>
      </top>
      <bottom style="double">
        <color rgb="001F497D"/>
      </bottom>
    </border>
    <border>
      <top style="thin">
        <color rgb="00D9D9D9"/>
      </top>
      <bottom style="thin">
        <color rgb="00D9D9D9"/>
      </bottom>
    </border>
  </borders>
  <cellStyleXfs count="1">
    <xf numFmtId="0" fontId="0" fillId="0" borderId="0"/>
  </cellStyleXfs>
  <cellXfs count="31">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4" borderId="1" applyAlignment="1" pivotButton="0" quotePrefix="0" xfId="0">
      <alignment horizontal="center" vertical="center" wrapText="1"/>
    </xf>
    <xf numFmtId="0" fontId="6" fillId="0" borderId="2" applyAlignment="1" pivotButton="0" quotePrefix="0" xfId="0">
      <alignment horizontal="left"/>
    </xf>
    <xf numFmtId="3" fontId="2" fillId="0" borderId="2" applyAlignment="1" pivotButton="0" quotePrefix="0" xfId="0">
      <alignment horizontal="right"/>
    </xf>
    <xf numFmtId="165" fontId="2" fillId="0" borderId="2" applyAlignment="1" pivotButton="0" quotePrefix="0" xfId="0">
      <alignment horizontal="right"/>
    </xf>
    <xf numFmtId="164" fontId="2" fillId="0" borderId="2" applyAlignment="1" pivotButton="0" quotePrefix="0" xfId="0">
      <alignment horizontal="right"/>
    </xf>
    <xf numFmtId="166" fontId="2" fillId="0" borderId="2" applyAlignment="1" pivotButton="0" quotePrefix="0" xfId="0">
      <alignment horizontal="right"/>
    </xf>
    <xf numFmtId="0" fontId="6" fillId="5" borderId="3" applyAlignment="1" pivotButton="0" quotePrefix="0" xfId="0">
      <alignment horizontal="left"/>
    </xf>
    <xf numFmtId="3" fontId="6" fillId="5" borderId="3" applyAlignment="1" pivotButton="0" quotePrefix="0" xfId="0">
      <alignment horizontal="right"/>
    </xf>
    <xf numFmtId="165" fontId="6" fillId="5" borderId="3" applyAlignment="1" pivotButton="0" quotePrefix="0" xfId="0">
      <alignment horizontal="right"/>
    </xf>
    <xf numFmtId="164" fontId="6" fillId="5" borderId="3" applyAlignment="1" pivotButton="0" quotePrefix="0" xfId="0">
      <alignment horizontal="right"/>
    </xf>
    <xf numFmtId="166" fontId="6" fillId="5" borderId="3" applyAlignment="1" pivotButton="0" quotePrefix="0" xfId="0">
      <alignment horizontal="right"/>
    </xf>
    <xf numFmtId="0" fontId="6" fillId="0" borderId="2" applyAlignment="1" pivotButton="0" quotePrefix="0" xfId="0">
      <alignment horizontal="left" wrapText="1"/>
    </xf>
    <xf numFmtId="165" fontId="0" fillId="6" borderId="2" applyAlignment="1" pivotButton="0" quotePrefix="0" xfId="0">
      <alignment horizontal="right"/>
    </xf>
    <xf numFmtId="0" fontId="2" fillId="0" borderId="2" applyAlignment="1" pivotButton="0" quotePrefix="0" xfId="0">
      <alignment horizontal="left" wrapText="1"/>
    </xf>
    <xf numFmtId="0" fontId="6" fillId="0" borderId="4" applyAlignment="1" pivotButton="0" quotePrefix="0" xfId="0">
      <alignment horizontal="left" vertical="top" wrapText="1"/>
    </xf>
    <xf numFmtId="0" fontId="7" fillId="0" borderId="4" applyAlignment="1" pivotButton="0" quotePrefix="0" xfId="0">
      <alignment horizontal="left" vertical="top" wrapText="1"/>
    </xf>
    <xf numFmtId="0" fontId="0" fillId="0" borderId="4" pivotButton="0" quotePrefix="0" xfId="0"/>
    <xf numFmtId="0" fontId="1" fillId="2" borderId="1" applyAlignment="1" pivotButton="0" quotePrefix="0" xfId="0">
      <alignment horizontal="center" vertical="center" wrapText="1"/>
    </xf>
    <xf numFmtId="0" fontId="2" fillId="0" borderId="2" applyAlignment="1" pivotButton="0" quotePrefix="0" xfId="0">
      <alignment horizontal="left"/>
    </xf>
    <xf numFmtId="0" fontId="2" fillId="0" borderId="2" applyAlignment="1" pivotButton="0" quotePrefix="0" xfId="0">
      <alignment horizontal="center"/>
    </xf>
    <xf numFmtId="0" fontId="2" fillId="3" borderId="2" applyAlignment="1" pivotButton="0" quotePrefix="0" xfId="0">
      <alignment horizontal="left"/>
    </xf>
    <xf numFmtId="0" fontId="2" fillId="3" borderId="2" applyAlignment="1" pivotButton="0" quotePrefix="0" xfId="0">
      <alignment horizontal="center"/>
    </xf>
    <xf numFmtId="164" fontId="2" fillId="3" borderId="2" applyAlignment="1" pivotButton="0" quotePrefix="0" xfId="0">
      <alignment horizontal="right"/>
    </xf>
    <xf numFmtId="3" fontId="2" fillId="3" borderId="2" applyAlignment="1" pivotButton="0" quotePrefix="0" xfId="0">
      <alignment horizontal="right"/>
    </xf>
    <xf numFmtId="0" fontId="2" fillId="3" borderId="2" applyAlignment="1" pivotButton="0" quotePrefix="0" xfId="0">
      <alignment horizontal="left" wrapText="1"/>
    </xf>
    <xf numFmtId="0" fontId="2" fillId="3" borderId="2" applyAlignment="1" pivotButton="0" quotePrefix="0" xfId="0">
      <alignment horizontal="right"/>
    </xf>
    <xf numFmtId="0" fontId="2" fillId="0" borderId="2" applyAlignment="1" pivotButton="0" quotePrefix="0" xfId="0">
      <alignment horizontal="righ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
  <sheetViews>
    <sheetView showGridLines="1" workbookViewId="0">
      <pane ySplit="5" topLeftCell="A6" activePane="bottomLeft" state="frozen"/>
      <selection pane="bottomLeft" activeCell="A1" sqref="A1"/>
    </sheetView>
  </sheetViews>
  <sheetFormatPr baseColWidth="8" defaultRowHeight="15"/>
  <cols>
    <col width="32" customWidth="1" min="1" max="1"/>
    <col width="16" customWidth="1" min="2" max="2"/>
    <col width="24" customWidth="1" min="3" max="3"/>
    <col width="22" customWidth="1" min="4" max="4"/>
    <col width="22" customWidth="1" min="5" max="5"/>
    <col width="22" customWidth="1" min="6" max="6"/>
    <col width="20" customWidth="1" min="7" max="7"/>
    <col width="20" customWidth="1" min="8" max="8"/>
  </cols>
  <sheetData>
    <row r="1" ht="25" customHeight="1">
      <c r="A1" s="1" t="inlineStr">
        <is>
          <t>Global ROP Screening Policy Reference Model</t>
        </is>
      </c>
    </row>
    <row r="2" ht="18" customHeight="1">
      <c r="A2" s="2" t="inlineStr">
        <is>
          <t>A Comparative Analysis of National Guidelines across 195 Countries</t>
        </is>
      </c>
    </row>
    <row r="4">
      <c r="A4" s="3" t="inlineStr">
        <is>
          <t>I. EXECUTIVE ANALYSIS &amp; POLICY PREVALENCE</t>
        </is>
      </c>
    </row>
    <row r="5" ht="30" customHeight="1">
      <c r="A5" s="4" t="inlineStr">
        <is>
          <t>Income Group</t>
        </is>
      </c>
      <c r="B5" s="4" t="inlineStr">
        <is>
          <t>Total Countries</t>
        </is>
      </c>
      <c r="C5" s="4" t="inlineStr">
        <is>
          <t>Countries with Guidelines</t>
        </is>
      </c>
      <c r="D5" s="4" t="inlineStr">
        <is>
          <t>% with National Guidelines</t>
        </is>
      </c>
      <c r="E5" s="4" t="inlineStr">
        <is>
          <t>Median GA Cutoff (wks)</t>
        </is>
      </c>
      <c r="F5" s="4" t="inlineStr">
        <is>
          <t>Median BW Cutoff (g)</t>
        </is>
      </c>
      <c r="G5" s="4" t="inlineStr">
        <is>
          <t>Average GA Cutoff</t>
        </is>
      </c>
      <c r="H5" s="4" t="inlineStr">
        <is>
          <t>Average BW Cutoff</t>
        </is>
      </c>
    </row>
    <row r="6">
      <c r="A6" s="5" t="inlineStr">
        <is>
          <t>High</t>
        </is>
      </c>
      <c r="B6" s="6" t="n">
        <v>61</v>
      </c>
      <c r="C6" s="6">
        <f>COUNTIF('Detailed National Criteria'!B2:B32, "High")</f>
        <v/>
      </c>
      <c r="D6" s="7">
        <f>C6/B6</f>
        <v/>
      </c>
      <c r="E6" s="8">
        <f>MEDIAN('Detailed National Criteria'!C2:C32)</f>
        <v/>
      </c>
      <c r="F6" s="6">
        <f>MEDIAN('Detailed National Criteria'!E2:E32)</f>
        <v/>
      </c>
      <c r="G6" s="9">
        <f>AVERAGE('Detailed National Criteria'!C2:C32)</f>
        <v/>
      </c>
      <c r="H6" s="6">
        <f>AVERAGE('Detailed National Criteria'!E2:E32)</f>
        <v/>
      </c>
    </row>
    <row r="7">
      <c r="A7" s="5" t="inlineStr">
        <is>
          <t>Upper-Middle</t>
        </is>
      </c>
      <c r="B7" s="6" t="n">
        <v>55</v>
      </c>
      <c r="C7" s="6">
        <f>COUNTIF('Detailed National Criteria'!B33:B52, "Upper-Middle")</f>
        <v/>
      </c>
      <c r="D7" s="7">
        <f>C7/B7</f>
        <v/>
      </c>
      <c r="E7" s="8">
        <f>MEDIAN('Detailed National Criteria'!C33:C52)</f>
        <v/>
      </c>
      <c r="F7" s="6">
        <f>MEDIAN('Detailed National Criteria'!E33:E52)</f>
        <v/>
      </c>
      <c r="G7" s="9">
        <f>AVERAGE('Detailed National Criteria'!C33:C52)</f>
        <v/>
      </c>
      <c r="H7" s="6">
        <f>AVERAGE('Detailed National Criteria'!E33:E52)</f>
        <v/>
      </c>
    </row>
    <row r="8">
      <c r="A8" s="5" t="inlineStr">
        <is>
          <t>Lower-Middle</t>
        </is>
      </c>
      <c r="B8" s="6" t="n">
        <v>49</v>
      </c>
      <c r="C8" s="6">
        <f>COUNTIF('Detailed National Criteria'!B53:B64, "Lower-Middle")</f>
        <v/>
      </c>
      <c r="D8" s="7">
        <f>C8/B8</f>
        <v/>
      </c>
      <c r="E8" s="8">
        <f>MEDIAN('Detailed National Criteria'!C53:C64)</f>
        <v/>
      </c>
      <c r="F8" s="6">
        <f>MEDIAN('Detailed National Criteria'!E53:E64)</f>
        <v/>
      </c>
      <c r="G8" s="9">
        <f>AVERAGE('Detailed National Criteria'!C53:C64)</f>
        <v/>
      </c>
      <c r="H8" s="6">
        <f>AVERAGE('Detailed National Criteria'!E53:E64)</f>
        <v/>
      </c>
    </row>
    <row r="9">
      <c r="A9" s="5" t="inlineStr">
        <is>
          <t>Low</t>
        </is>
      </c>
      <c r="B9" s="6" t="n">
        <v>29</v>
      </c>
      <c r="C9" s="6">
        <f>COUNTIF('Detailed National Criteria'!B65:B66, "Low")</f>
        <v/>
      </c>
      <c r="D9" s="7">
        <f>C9/B9</f>
        <v/>
      </c>
      <c r="E9" s="8">
        <f>MEDIAN('Detailed National Criteria'!C65:C66)</f>
        <v/>
      </c>
      <c r="F9" s="6">
        <f>MEDIAN('Detailed National Criteria'!E65:E66)</f>
        <v/>
      </c>
      <c r="G9" s="9">
        <f>AVERAGE('Detailed National Criteria'!C65:C66)</f>
        <v/>
      </c>
      <c r="H9" s="6">
        <f>AVERAGE('Detailed National Criteria'!E65:E66)</f>
        <v/>
      </c>
    </row>
    <row r="10">
      <c r="A10" s="10" t="inlineStr">
        <is>
          <t>Grand Total / Global</t>
        </is>
      </c>
      <c r="B10" s="11">
        <f>SUM(B6:B9)</f>
        <v/>
      </c>
      <c r="C10" s="11">
        <f>SUM(C6:C9)</f>
        <v/>
      </c>
      <c r="D10" s="12">
        <f>C10/B10</f>
        <v/>
      </c>
      <c r="E10" s="13">
        <f>MEDIAN('Detailed National Criteria'!C2:C66)</f>
        <v/>
      </c>
      <c r="F10" s="11">
        <f>MEDIAN('Detailed National Criteria'!E2:E66)</f>
        <v/>
      </c>
      <c r="G10" s="14">
        <f>AVERAGE('Detailed National Criteria'!C2:C66)</f>
        <v/>
      </c>
      <c r="H10" s="11">
        <f>AVERAGE('Detailed National Criteria'!E2:E66)</f>
        <v/>
      </c>
    </row>
    <row r="13">
      <c r="A13" s="3" t="inlineStr">
        <is>
          <t>II. STRUCTURAL CRITERIA &amp; THERAPEUTIC GAP ANALYSIS</t>
        </is>
      </c>
    </row>
    <row r="14" ht="25" customHeight="1">
      <c r="A14" s="4" t="inlineStr">
        <is>
          <t>Key ROP Guideline Policy Dimension</t>
        </is>
      </c>
      <c r="B14" s="4" t="inlineStr">
        <is>
          <t>Global Coverage Rate</t>
        </is>
      </c>
      <c r="C14" s="4" t="inlineStr">
        <is>
          <t>Observed Policy Gap in Guidelines</t>
        </is>
      </c>
      <c r="D14" s="4" t="inlineStr">
        <is>
          <t>Clinical Significance for Retina Specialists</t>
        </is>
      </c>
    </row>
    <row r="15">
      <c r="A15" s="15" t="inlineStr">
        <is>
          <t>Acute Phase Screening Schedules</t>
        </is>
      </c>
      <c r="B15" s="16" t="n">
        <v>0.49</v>
      </c>
      <c r="C15" s="17" t="inlineStr">
        <is>
          <t>51% of countries lack defined acute follow-up frequencies.</t>
        </is>
      </c>
      <c r="D15" s="17" t="inlineStr">
        <is>
          <t>Risks inconsistent intervals, leading to missed pre-threshold disease and rapid tractional detachments.</t>
        </is>
      </c>
    </row>
    <row r="16">
      <c r="A16" s="15" t="inlineStr">
        <is>
          <t>Termination of Acute Screening</t>
        </is>
      </c>
      <c r="B16" s="16" t="n">
        <v>0.49</v>
      </c>
      <c r="C16" s="17" t="inlineStr">
        <is>
          <t>51% of countries lack objective criteria for stopping exams.</t>
        </is>
      </c>
      <c r="D16" s="17" t="inlineStr">
        <is>
          <t>Leads to premature discharge of infants with active disease, or over-screening and waste of clinical resources.</t>
        </is>
      </c>
    </row>
    <row r="17">
      <c r="A17" s="15" t="inlineStr">
        <is>
          <t>Long-Term Post-NICU Follow-up</t>
        </is>
      </c>
      <c r="B17" s="16" t="n">
        <v>0.4</v>
      </c>
      <c r="C17" s="17" t="inlineStr">
        <is>
          <t>60% of guidelines ignore visual rehabilitation/strabismus/refractive checks.</t>
        </is>
      </c>
      <c r="D17" s="17" t="inlineStr">
        <is>
          <t>High risk of late amblyopia, high myopia, and untreated late rhegmatogenous retinal detachments in childhood.</t>
        </is>
      </c>
    </row>
    <row r="18">
      <c r="A18" s="15" t="inlineStr">
        <is>
          <t>Treatment Guidelines</t>
        </is>
      </c>
      <c r="B18" s="16" t="n">
        <v>0.57</v>
      </c>
      <c r="C18" s="17" t="inlineStr">
        <is>
          <t>43% of countries with screening lack any treatment policies.</t>
        </is>
      </c>
      <c r="D18" s="17" t="inlineStr">
        <is>
          <t>Delays intervention during the critical 48-72h window. Standardizes laser but often completely omits anti-VEGF.</t>
        </is>
      </c>
    </row>
    <row r="19">
      <c r="A19" s="15" t="inlineStr">
        <is>
          <t>Risk-Tailored Algorithms (AI/Predictive)</t>
        </is>
      </c>
      <c r="B19" s="16" t="n">
        <v>0</v>
      </c>
      <c r="C19" s="17" t="inlineStr">
        <is>
          <t>100% of countries rely on rigid gestational age and birth weight cutoffs.</t>
        </is>
      </c>
      <c r="D19" s="17" t="inlineStr">
        <is>
          <t>Fails to individualize risk. Does not leverage digital biomarkers (WINROP, G-ROP) for clinical optimization.</t>
        </is>
      </c>
    </row>
    <row r="21">
      <c r="A21" s="3" t="inlineStr">
        <is>
          <t>III. CLINICAL INTERPRETATION &amp; METHODOLOGY NOTES</t>
        </is>
      </c>
    </row>
    <row r="22">
      <c r="A22" s="18" t="inlineStr">
        <is>
          <t>The 'Third Epidemic' Phenomenon</t>
        </is>
      </c>
      <c r="B22" s="19" t="inlineStr">
        <is>
          <t>In upper-middle and lower-middle income countries (LMICs), improved neonatal survival has outpaced oxygen monitoring infrastructure. Larger, more mature infants (GA up to 37 weeks, BW up to 2500g) are developing treatment-warranted ROP due to unblended oxygen exposure. Thus, LMIC criteria must remain much broader (e.g., Peru: GA&lt;=37 wks; Armenia: BW&lt;=2500g) than high-income settings (e.g., Sweden: GA&lt;30 wks) to avoid missing outliers.</t>
        </is>
      </c>
      <c r="C22" s="20" t="n"/>
      <c r="D22" s="20" t="n"/>
      <c r="E22" s="20" t="n"/>
      <c r="F22" s="20" t="n"/>
      <c r="G22" s="20" t="n"/>
      <c r="H22" s="20" t="n"/>
    </row>
    <row r="23">
      <c r="A23" s="18" t="inlineStr">
        <is>
          <t>Treatment Urgency &amp; Selection</t>
        </is>
      </c>
      <c r="B23" s="19" t="inlineStr">
        <is>
          <t>Laser photocoagulation remains the primary recommendation, but anti-VEGF is rapidly emerging. Guidelines vary severely on treatment timing for Type 1 ROP: 48-72h (UK/Ireland), within 48h (Romania/Malaysia), 24-48h (Kenya/Belize), or within 72h (PAHO/Italy/Norway). Delaying treatment beyond these windows severely increases the rate of surgical failure.</t>
        </is>
      </c>
      <c r="C23" s="20" t="n"/>
      <c r="D23" s="20" t="n"/>
      <c r="E23" s="20" t="n"/>
      <c r="F23" s="20" t="n"/>
      <c r="G23" s="20" t="n"/>
      <c r="H23" s="20" t="n"/>
    </row>
    <row r="24">
      <c r="A24" s="18" t="inlineStr">
        <is>
          <t>Model Customization Guide</t>
        </is>
      </c>
      <c r="B24" s="19" t="inlineStr">
        <is>
          <t>Retina specialists can use the 'Detailed National Criteria' tab to query specific national protocols. To adapt this model for regional advocacy, modify the GDP per capita or local screening limits; the summary statistics above utilize dynamic Excel formulas and will recalculate automatically.</t>
        </is>
      </c>
      <c r="C24" s="20" t="n"/>
      <c r="D24" s="20" t="n"/>
      <c r="E24" s="20" t="n"/>
      <c r="F24" s="20" t="n"/>
      <c r="G24" s="20" t="n"/>
      <c r="H24" s="20" t="n"/>
    </row>
    <row r="25">
      <c r="A25" s="18" t="inlineStr">
        <is>
          <t>Version Info &amp; Metadata</t>
        </is>
      </c>
      <c r="B25" s="19" t="inlineStr">
        <is>
          <t>Compiled on 2026-08-03 | Data Source: Survey of Ophthalmology Review Article (1998-2024 Guidelines) | v1.0 Standard Release</t>
        </is>
      </c>
      <c r="C25" s="20" t="n"/>
      <c r="D25" s="20" t="n"/>
      <c r="E25" s="20" t="n"/>
      <c r="F25" s="20" t="n"/>
      <c r="G25" s="20" t="n"/>
      <c r="H25" s="20" t="n"/>
    </row>
  </sheetData>
  <mergeCells count="4">
    <mergeCell ref="B22:H22"/>
    <mergeCell ref="B24:H24"/>
    <mergeCell ref="B25:H25"/>
    <mergeCell ref="B23:H2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66"/>
  <sheetViews>
    <sheetView showGridLines="1" workbookViewId="0">
      <pane ySplit="1" topLeftCell="A2" activePane="bottomLeft" state="frozen"/>
      <selection pane="bottomLeft" activeCell="A1" sqref="A1"/>
    </sheetView>
  </sheetViews>
  <sheetFormatPr baseColWidth="8" defaultRowHeight="15"/>
  <cols>
    <col width="18" customWidth="1" min="1" max="1"/>
    <col width="16" customWidth="1" min="2" max="2"/>
    <col width="20" customWidth="1" min="3" max="3"/>
    <col width="14" customWidth="1" min="4" max="4"/>
    <col width="20" customWidth="1" min="5" max="5"/>
    <col width="14" customWidth="1" min="6" max="6"/>
    <col width="50" customWidth="1" min="7" max="7"/>
  </cols>
  <sheetData>
    <row r="1" ht="28" customHeight="1">
      <c r="A1" s="21" t="inlineStr">
        <is>
          <t>Country</t>
        </is>
      </c>
      <c r="B1" s="21" t="inlineStr">
        <is>
          <t>Income Level</t>
        </is>
      </c>
      <c r="C1" s="21" t="inlineStr">
        <is>
          <t>Gestational Age Cutoff (Weeks)</t>
        </is>
      </c>
      <c r="D1" s="21" t="inlineStr">
        <is>
          <t>GA Display</t>
        </is>
      </c>
      <c r="E1" s="21" t="inlineStr">
        <is>
          <t>Birth Weight Cutoff (grams)</t>
        </is>
      </c>
      <c r="F1" s="21" t="inlineStr">
        <is>
          <t>BW Display</t>
        </is>
      </c>
      <c r="G1" s="21" t="inlineStr">
        <is>
          <t>Additional Sickness/Comorbidity Criteria</t>
        </is>
      </c>
    </row>
    <row r="2">
      <c r="A2" s="22" t="inlineStr">
        <is>
          <t>Australia</t>
        </is>
      </c>
      <c r="B2" s="23" t="inlineStr">
        <is>
          <t>High</t>
        </is>
      </c>
      <c r="C2" s="8" t="n">
        <v>31</v>
      </c>
      <c r="D2" s="23" t="inlineStr">
        <is>
          <t>&lt; 31</t>
        </is>
      </c>
      <c r="E2" s="6" t="n">
        <v>1250</v>
      </c>
      <c r="F2" s="23" t="inlineStr">
        <is>
          <t>&lt; 1250</t>
        </is>
      </c>
      <c r="G2" s="17" t="inlineStr">
        <is>
          <t>Infants who have been particularly unwell or have received oxygen beyond usual expectations</t>
        </is>
      </c>
    </row>
    <row r="3">
      <c r="A3" s="24" t="inlineStr">
        <is>
          <t>Bulgaria</t>
        </is>
      </c>
      <c r="B3" s="25" t="inlineStr">
        <is>
          <t>High</t>
        </is>
      </c>
      <c r="C3" s="26" t="n">
        <v>32</v>
      </c>
      <c r="D3" s="25" t="inlineStr">
        <is>
          <t>&lt;= 32</t>
        </is>
      </c>
      <c r="E3" s="27" t="n">
        <v>1500</v>
      </c>
      <c r="F3" s="25" t="inlineStr">
        <is>
          <t>&lt;= 1500</t>
        </is>
      </c>
      <c r="G3" s="28" t="inlineStr">
        <is>
          <t>None</t>
        </is>
      </c>
    </row>
    <row r="4">
      <c r="A4" s="22" t="inlineStr">
        <is>
          <t>Canada</t>
        </is>
      </c>
      <c r="B4" s="23" t="inlineStr">
        <is>
          <t>High</t>
        </is>
      </c>
      <c r="C4" s="8" t="n">
        <v>31</v>
      </c>
      <c r="D4" s="23" t="inlineStr">
        <is>
          <t>&lt; 31</t>
        </is>
      </c>
      <c r="E4" s="6" t="n">
        <v>1251</v>
      </c>
      <c r="F4" s="23" t="inlineStr">
        <is>
          <t>&lt; 1251</t>
        </is>
      </c>
      <c r="G4" s="17" t="inlineStr">
        <is>
          <t>Babies 1251–2000 g with severe and unstable respiratory disease, hypotension requiring inotropes, and prolonged ventilatory or oxygen therapy</t>
        </is>
      </c>
    </row>
    <row r="5">
      <c r="A5" s="24" t="inlineStr">
        <is>
          <t>Chile</t>
        </is>
      </c>
      <c r="B5" s="25" t="inlineStr">
        <is>
          <t>High</t>
        </is>
      </c>
      <c r="C5" s="26" t="n">
        <v>32</v>
      </c>
      <c r="D5" s="25" t="inlineStr">
        <is>
          <t>&lt; 32</t>
        </is>
      </c>
      <c r="E5" s="27" t="n">
        <v>1500</v>
      </c>
      <c r="F5" s="25" t="inlineStr">
        <is>
          <t>&lt; 1500</t>
        </is>
      </c>
      <c r="G5" s="28" t="inlineStr">
        <is>
          <t>Children of a higher GA and weight whose clinical condition or concomitant pathology makes them at high risk of developing ROP</t>
        </is>
      </c>
    </row>
    <row r="6">
      <c r="A6" s="22" t="inlineStr">
        <is>
          <t>China</t>
        </is>
      </c>
      <c r="B6" s="23" t="inlineStr">
        <is>
          <t>High</t>
        </is>
      </c>
      <c r="C6" s="8" t="n">
        <v>32</v>
      </c>
      <c r="D6" s="23" t="inlineStr">
        <is>
          <t>&lt; 32</t>
        </is>
      </c>
      <c r="E6" s="6" t="n">
        <v>2000</v>
      </c>
      <c r="F6" s="23" t="inlineStr">
        <is>
          <t>&lt; 2000</t>
        </is>
      </c>
      <c r="G6" s="17" t="inlineStr">
        <is>
          <t>Any infant, irrespective of BW or GA, who may have been ventilated for at least 1 week or received supplemental oxygen for more than 30 days</t>
        </is>
      </c>
    </row>
    <row r="7">
      <c r="A7" s="24" t="inlineStr">
        <is>
          <t>Croatia</t>
        </is>
      </c>
      <c r="B7" s="25" t="inlineStr">
        <is>
          <t>High</t>
        </is>
      </c>
      <c r="C7" s="26" t="n">
        <v>32</v>
      </c>
      <c r="D7" s="25" t="inlineStr">
        <is>
          <t>&lt;= 32</t>
        </is>
      </c>
      <c r="E7" s="27" t="n">
        <v>1500</v>
      </c>
      <c r="F7" s="25" t="inlineStr">
        <is>
          <t>&lt;= 1500</t>
        </is>
      </c>
      <c r="G7" s="28" t="inlineStr">
        <is>
          <t>All preterm babies with the delivery status with birth weight range from 1500 to 2000 g and/or gestational age &lt;= 35 weeks who received oxygen therapy &gt;= 4 h</t>
        </is>
      </c>
    </row>
    <row r="8">
      <c r="A8" s="22" t="inlineStr">
        <is>
          <t>Czech Republic</t>
        </is>
      </c>
      <c r="B8" s="23" t="inlineStr">
        <is>
          <t>High</t>
        </is>
      </c>
      <c r="C8" s="8" t="n">
        <v>31</v>
      </c>
      <c r="D8" s="23" t="inlineStr">
        <is>
          <t>&lt;= 31</t>
        </is>
      </c>
      <c r="E8" s="6" t="n">
        <v>1500</v>
      </c>
      <c r="F8" s="23" t="inlineStr">
        <is>
          <t>&lt;= 1500</t>
        </is>
      </c>
      <c r="G8" s="17" t="inlineStr">
        <is>
          <t>Prolonged oxygen therapy, severe respiratory distress syndrome, sepsis, hemodynamically significant patent ductus arteriosus, other complications associated with prematurity</t>
        </is>
      </c>
    </row>
    <row r="9">
      <c r="A9" s="24" t="inlineStr">
        <is>
          <t>Denmark</t>
        </is>
      </c>
      <c r="B9" s="25" t="inlineStr">
        <is>
          <t>High</t>
        </is>
      </c>
      <c r="C9" s="26" t="n">
        <v>32</v>
      </c>
      <c r="D9" s="25" t="inlineStr">
        <is>
          <t>&lt; 32</t>
        </is>
      </c>
      <c r="E9" s="27" t="n">
        <v>1500</v>
      </c>
      <c r="F9" s="25" t="inlineStr">
        <is>
          <t>&lt; 1500</t>
        </is>
      </c>
      <c r="G9" s="28" t="inlineStr">
        <is>
          <t>None</t>
        </is>
      </c>
    </row>
    <row r="10">
      <c r="A10" s="22" t="inlineStr">
        <is>
          <t>France</t>
        </is>
      </c>
      <c r="B10" s="23" t="inlineStr">
        <is>
          <t>High</t>
        </is>
      </c>
      <c r="C10" s="8" t="n">
        <v>31</v>
      </c>
      <c r="D10" s="23" t="inlineStr">
        <is>
          <t>&lt; 31</t>
        </is>
      </c>
      <c r="E10" s="6" t="n">
        <v>1251</v>
      </c>
      <c r="F10" s="23" t="inlineStr">
        <is>
          <t>&lt; 1251</t>
        </is>
      </c>
      <c r="G10" s="17" t="inlineStr">
        <is>
          <t>Infants weighing 1250–2000 g if risk factors: prolonged oxygen therapy, sepsis, prolonged use of inotropic agents</t>
        </is>
      </c>
    </row>
    <row r="11">
      <c r="A11" s="24" t="inlineStr">
        <is>
          <t>Germany</t>
        </is>
      </c>
      <c r="B11" s="25" t="inlineStr">
        <is>
          <t>High</t>
        </is>
      </c>
      <c r="C11" s="26" t="n">
        <v>31</v>
      </c>
      <c r="D11" s="25" t="inlineStr">
        <is>
          <t>&lt; 31</t>
        </is>
      </c>
      <c r="E11" s="27" t="n">
        <v>1500</v>
      </c>
      <c r="F11" s="25" t="inlineStr">
        <is>
          <t>&lt; 1500</t>
        </is>
      </c>
      <c r="G11" s="28" t="inlineStr">
        <is>
          <t>Risk factors, such as over 5 days oxygen administration, ECMO usage, severe NEC, BPD, sepsis, or transfusion-requiring anemia</t>
        </is>
      </c>
    </row>
    <row r="12">
      <c r="A12" s="22" t="inlineStr">
        <is>
          <t>Hungary</t>
        </is>
      </c>
      <c r="B12" s="23" t="inlineStr">
        <is>
          <t>High</t>
        </is>
      </c>
      <c r="C12" s="8" t="n">
        <v>32</v>
      </c>
      <c r="D12" s="23" t="inlineStr">
        <is>
          <t>&lt;= 32</t>
        </is>
      </c>
      <c r="E12" s="6" t="n">
        <v>1500</v>
      </c>
      <c r="F12" s="23" t="inlineStr">
        <is>
          <t>&lt;= 1500</t>
        </is>
      </c>
      <c r="G12" s="17" t="inlineStr">
        <is>
          <t>Birth weight between 1500 and 2000 g or a gestational age of more than 32 weeks who had an unstable clinical course</t>
        </is>
      </c>
    </row>
    <row r="13">
      <c r="A13" s="24" t="inlineStr">
        <is>
          <t>Ireland</t>
        </is>
      </c>
      <c r="B13" s="25" t="inlineStr">
        <is>
          <t>High</t>
        </is>
      </c>
      <c r="C13" s="26" t="n">
        <v>31</v>
      </c>
      <c r="D13" s="25" t="inlineStr">
        <is>
          <t>&lt; 31</t>
        </is>
      </c>
      <c r="E13" s="27" t="n">
        <v>1501</v>
      </c>
      <c r="F13" s="25" t="inlineStr">
        <is>
          <t>&lt; 1501</t>
        </is>
      </c>
      <c r="G13" s="28" t="inlineStr">
        <is>
          <t>Infants born between 31 + 0 and 31 + 6 weeks’ GA</t>
        </is>
      </c>
    </row>
    <row r="14">
      <c r="A14" s="22" t="inlineStr">
        <is>
          <t>Lithuania</t>
        </is>
      </c>
      <c r="B14" s="23" t="inlineStr">
        <is>
          <t>High</t>
        </is>
      </c>
      <c r="C14" s="8" t="n">
        <v>35</v>
      </c>
      <c r="D14" s="23" t="inlineStr">
        <is>
          <t>&lt; 35</t>
        </is>
      </c>
      <c r="E14" s="6" t="n">
        <v>2500</v>
      </c>
      <c r="F14" s="23" t="inlineStr">
        <is>
          <t>&lt; 2500</t>
        </is>
      </c>
      <c r="G14" s="17" t="inlineStr">
        <is>
          <t>None</t>
        </is>
      </c>
    </row>
    <row r="15">
      <c r="A15" s="24" t="inlineStr">
        <is>
          <t>Maldives</t>
        </is>
      </c>
      <c r="B15" s="25" t="inlineStr">
        <is>
          <t>High</t>
        </is>
      </c>
      <c r="C15" s="26" t="n">
        <v>32</v>
      </c>
      <c r="D15" s="25" t="inlineStr">
        <is>
          <t>&lt; 32</t>
        </is>
      </c>
      <c r="E15" s="29" t="n"/>
      <c r="F15" s="25" t="inlineStr">
        <is>
          <t>None</t>
        </is>
      </c>
      <c r="G15" s="28" t="inlineStr">
        <is>
          <t>None</t>
        </is>
      </c>
    </row>
    <row r="16">
      <c r="A16" s="22" t="inlineStr">
        <is>
          <t>Netherlands</t>
        </is>
      </c>
      <c r="B16" s="23" t="inlineStr">
        <is>
          <t>High</t>
        </is>
      </c>
      <c r="C16" s="8" t="n">
        <v>30</v>
      </c>
      <c r="D16" s="23" t="inlineStr">
        <is>
          <t>&lt; 30</t>
        </is>
      </c>
      <c r="E16" s="6" t="n">
        <v>1250</v>
      </c>
      <c r="F16" s="23" t="inlineStr">
        <is>
          <t>&lt; 1250</t>
        </is>
      </c>
      <c r="G16" s="17" t="inlineStr">
        <is>
          <t>GA 30–34.0 weeks and/or BW 1250-1500g with presence of one or more of the established risk factors: mechanical ventilation, sepsis, necrotising enterocolitis (NEC), postnatal glucocorticoids and hypotension treated with inotropic agents</t>
        </is>
      </c>
    </row>
    <row r="17">
      <c r="A17" s="24" t="inlineStr">
        <is>
          <t>New Zealand</t>
        </is>
      </c>
      <c r="B17" s="25" t="inlineStr">
        <is>
          <t>High</t>
        </is>
      </c>
      <c r="C17" s="26" t="n">
        <v>30</v>
      </c>
      <c r="D17" s="25" t="inlineStr">
        <is>
          <t>&lt; 30</t>
        </is>
      </c>
      <c r="E17" s="27" t="n">
        <v>1250</v>
      </c>
      <c r="F17" s="25" t="inlineStr">
        <is>
          <t>&lt; 1250</t>
        </is>
      </c>
      <c r="G17" s="28" t="inlineStr">
        <is>
          <t>In utero hydrops, grade 3 or 4 IVH or post haemorrhagic hydrocephalus, severe sepsis, nitric oxide for PPHN, twin to twin transfusion syndrome, prolonged period of high inspired oxygen, high overall glycaemic status -hyperglycaemia/insulin therapy, high blood transfusion volume, cumulative illness severity</t>
        </is>
      </c>
    </row>
    <row r="18">
      <c r="A18" s="22" t="inlineStr">
        <is>
          <t>Norway</t>
        </is>
      </c>
      <c r="B18" s="23" t="inlineStr">
        <is>
          <t>High</t>
        </is>
      </c>
      <c r="C18" s="8" t="n">
        <v>32</v>
      </c>
      <c r="D18" s="23" t="inlineStr">
        <is>
          <t>&lt; 32</t>
        </is>
      </c>
      <c r="E18" s="6" t="n">
        <v>1500</v>
      </c>
      <c r="F18" s="23" t="inlineStr">
        <is>
          <t>&lt; 1500</t>
        </is>
      </c>
      <c r="G18" s="17" t="inlineStr">
        <is>
          <t>None</t>
        </is>
      </c>
    </row>
    <row r="19">
      <c r="A19" s="24" t="inlineStr">
        <is>
          <t>Panama</t>
        </is>
      </c>
      <c r="B19" s="25" t="inlineStr">
        <is>
          <t>High</t>
        </is>
      </c>
      <c r="C19" s="26" t="n">
        <v>32</v>
      </c>
      <c r="D19" s="25" t="inlineStr">
        <is>
          <t>&lt; 32</t>
        </is>
      </c>
      <c r="E19" s="27" t="n">
        <v>1500</v>
      </c>
      <c r="F19" s="25" t="inlineStr">
        <is>
          <t>&lt; 1500</t>
        </is>
      </c>
      <c r="G19" s="28" t="inlineStr">
        <is>
          <t>Unstable condition, neonatologist or pediatric recommendation</t>
        </is>
      </c>
    </row>
    <row r="20">
      <c r="A20" s="22" t="inlineStr">
        <is>
          <t>Poland</t>
        </is>
      </c>
      <c r="B20" s="23" t="inlineStr">
        <is>
          <t>High</t>
        </is>
      </c>
      <c r="C20" s="8" t="n">
        <v>33</v>
      </c>
      <c r="D20" s="23" t="inlineStr">
        <is>
          <t>&lt; 33</t>
        </is>
      </c>
      <c r="E20" s="6" t="n">
        <v>1800</v>
      </c>
      <c r="F20" s="23" t="inlineStr">
        <is>
          <t>&lt; 1800</t>
        </is>
      </c>
      <c r="G20" s="17" t="inlineStr">
        <is>
          <t>Premature infants born over the age of 33 weeks and weighing over 1800 g with cardiovascular respiratory failure, low weight gain and other pathologies associated with prematurity, qualified by the neonatologist considering the child's general condition and high risk of ROP</t>
        </is>
      </c>
    </row>
    <row r="21">
      <c r="A21" s="24" t="inlineStr">
        <is>
          <t>Portugal</t>
        </is>
      </c>
      <c r="B21" s="25" t="inlineStr">
        <is>
          <t>High</t>
        </is>
      </c>
      <c r="C21" s="26" t="n">
        <v>32</v>
      </c>
      <c r="D21" s="25" t="inlineStr">
        <is>
          <t>&lt; 32</t>
        </is>
      </c>
      <c r="E21" s="27" t="n">
        <v>1500</v>
      </c>
      <c r="F21" s="25" t="inlineStr">
        <is>
          <t>&lt; 1500</t>
        </is>
      </c>
      <c r="G21" s="28" t="inlineStr">
        <is>
          <t>BW&lt; 2000 g with prolonged exposure to oxygen and selected infants that are at higher risk of ROP for having severe disease or who have undergone major surgery in the opinion of the attending neonatologist or pediatrician</t>
        </is>
      </c>
    </row>
    <row r="22">
      <c r="A22" s="22" t="inlineStr">
        <is>
          <t>Romania</t>
        </is>
      </c>
      <c r="B22" s="23" t="inlineStr">
        <is>
          <t>High</t>
        </is>
      </c>
      <c r="C22" s="8" t="n">
        <v>34</v>
      </c>
      <c r="D22" s="23" t="inlineStr">
        <is>
          <t>&lt; 34</t>
        </is>
      </c>
      <c r="E22" s="6" t="n">
        <v>2000</v>
      </c>
      <c r="F22" s="23" t="inlineStr">
        <is>
          <t>&lt; 2000</t>
        </is>
      </c>
      <c r="G22" s="17" t="inlineStr">
        <is>
          <t>Hypoxia at birth, respiratory distress syndrome of the newborn for which they received oxygen therapy with FiO2 &gt; 40%, mechanical ventilation, hemorrhage intraventricular, hyperbilirubinemia, prolonged jaundice, neonatal sepsis, anemia, necrotizing enterocolitis, neonatal shock</t>
        </is>
      </c>
    </row>
    <row r="23">
      <c r="A23" s="24" t="inlineStr">
        <is>
          <t>Saudi Arabia</t>
        </is>
      </c>
      <c r="B23" s="25" t="inlineStr">
        <is>
          <t>High</t>
        </is>
      </c>
      <c r="C23" s="26" t="n">
        <v>32</v>
      </c>
      <c r="D23" s="25" t="inlineStr">
        <is>
          <t>&lt;= 32</t>
        </is>
      </c>
      <c r="E23" s="27" t="n">
        <v>1500</v>
      </c>
      <c r="F23" s="25" t="inlineStr">
        <is>
          <t>&lt;= 1500</t>
        </is>
      </c>
      <c r="G23" s="28" t="inlineStr">
        <is>
          <t>Preterm neonates (&lt;=36 weeks) receiving supplemental O2 for 50 days or more</t>
        </is>
      </c>
    </row>
    <row r="24">
      <c r="A24" s="22" t="inlineStr">
        <is>
          <t>Singapore</t>
        </is>
      </c>
      <c r="B24" s="23" t="inlineStr">
        <is>
          <t>High</t>
        </is>
      </c>
      <c r="C24" s="8" t="n">
        <v>32</v>
      </c>
      <c r="D24" s="23" t="inlineStr">
        <is>
          <t>&lt;= 32</t>
        </is>
      </c>
      <c r="E24" s="6" t="n">
        <v>1500</v>
      </c>
      <c r="F24" s="23" t="inlineStr">
        <is>
          <t>&lt;= 1500</t>
        </is>
      </c>
      <c r="G24" s="17" t="inlineStr">
        <is>
          <t>None</t>
        </is>
      </c>
    </row>
    <row r="25">
      <c r="A25" s="24" t="inlineStr">
        <is>
          <t>Slovakia</t>
        </is>
      </c>
      <c r="B25" s="25" t="inlineStr">
        <is>
          <t>High</t>
        </is>
      </c>
      <c r="C25" s="26" t="n">
        <v>32</v>
      </c>
      <c r="D25" s="25" t="inlineStr">
        <is>
          <t>&lt;= 32</t>
        </is>
      </c>
      <c r="E25" s="27" t="n">
        <v>1500</v>
      </c>
      <c r="F25" s="25" t="inlineStr">
        <is>
          <t>&lt;= 1500</t>
        </is>
      </c>
      <c r="G25" s="28" t="inlineStr">
        <is>
          <t>None</t>
        </is>
      </c>
    </row>
    <row r="26">
      <c r="A26" s="22" t="inlineStr">
        <is>
          <t>South Korea</t>
        </is>
      </c>
      <c r="B26" s="23" t="inlineStr">
        <is>
          <t>High</t>
        </is>
      </c>
      <c r="C26" s="8" t="n">
        <v>30</v>
      </c>
      <c r="D26" s="23" t="inlineStr">
        <is>
          <t>&lt;= 30</t>
        </is>
      </c>
      <c r="E26" s="6" t="n">
        <v>1500</v>
      </c>
      <c r="F26" s="23" t="inlineStr">
        <is>
          <t>&lt; 1500</t>
        </is>
      </c>
      <c r="G26" s="17" t="inlineStr">
        <is>
          <t>BW &gt; 1500 with unstable course</t>
        </is>
      </c>
    </row>
    <row r="27">
      <c r="A27" s="24" t="inlineStr">
        <is>
          <t>Spain</t>
        </is>
      </c>
      <c r="B27" s="25" t="inlineStr">
        <is>
          <t>High</t>
        </is>
      </c>
      <c r="C27" s="26" t="n">
        <v>32</v>
      </c>
      <c r="D27" s="25" t="inlineStr">
        <is>
          <t>&lt;= 32</t>
        </is>
      </c>
      <c r="E27" s="27" t="n">
        <v>1500</v>
      </c>
      <c r="F27" s="25" t="inlineStr">
        <is>
          <t>&lt;= 1500</t>
        </is>
      </c>
      <c r="G27" s="28" t="inlineStr">
        <is>
          <t>Administering of oxygen supplements</t>
        </is>
      </c>
    </row>
    <row r="28">
      <c r="A28" s="22" t="inlineStr">
        <is>
          <t>Sweden</t>
        </is>
      </c>
      <c r="B28" s="23" t="inlineStr">
        <is>
          <t>High</t>
        </is>
      </c>
      <c r="C28" s="8" t="n">
        <v>30</v>
      </c>
      <c r="D28" s="23" t="inlineStr">
        <is>
          <t>&lt; 30</t>
        </is>
      </c>
      <c r="E28" s="30" t="n"/>
      <c r="F28" s="23" t="inlineStr">
        <is>
          <t>None</t>
        </is>
      </c>
      <c r="G28" s="17" t="inlineStr">
        <is>
          <t>None</t>
        </is>
      </c>
    </row>
    <row r="29">
      <c r="A29" s="24" t="inlineStr">
        <is>
          <t>Switzerland</t>
        </is>
      </c>
      <c r="B29" s="25" t="inlineStr">
        <is>
          <t>High</t>
        </is>
      </c>
      <c r="C29" s="26" t="n">
        <v>32</v>
      </c>
      <c r="D29" s="25" t="inlineStr">
        <is>
          <t>&lt; 32</t>
        </is>
      </c>
      <c r="E29" s="29" t="n"/>
      <c r="F29" s="25" t="inlineStr">
        <is>
          <t>None</t>
        </is>
      </c>
      <c r="G29" s="28" t="inlineStr">
        <is>
          <t>None</t>
        </is>
      </c>
    </row>
    <row r="30">
      <c r="A30" s="22" t="inlineStr">
        <is>
          <t>United Arab Emirates</t>
        </is>
      </c>
      <c r="B30" s="23" t="inlineStr">
        <is>
          <t>High</t>
        </is>
      </c>
      <c r="C30" s="8" t="n">
        <v>32</v>
      </c>
      <c r="D30" s="23" t="inlineStr">
        <is>
          <t>&lt;= 32</t>
        </is>
      </c>
      <c r="E30" s="6" t="n">
        <v>1500</v>
      </c>
      <c r="F30" s="23" t="inlineStr">
        <is>
          <t>&lt;= 1500</t>
        </is>
      </c>
      <c r="G30" s="17" t="inlineStr">
        <is>
          <t>None</t>
        </is>
      </c>
    </row>
    <row r="31">
      <c r="A31" s="24" t="inlineStr">
        <is>
          <t>United Kingdom</t>
        </is>
      </c>
      <c r="B31" s="25" t="inlineStr">
        <is>
          <t>High</t>
        </is>
      </c>
      <c r="C31" s="26" t="n">
        <v>31</v>
      </c>
      <c r="D31" s="25" t="inlineStr">
        <is>
          <t>&lt; 31</t>
        </is>
      </c>
      <c r="E31" s="27" t="n">
        <v>1500</v>
      </c>
      <c r="F31" s="25" t="inlineStr">
        <is>
          <t>&lt;= 1500</t>
        </is>
      </c>
      <c r="G31" s="28" t="inlineStr">
        <is>
          <t>Infants born between 31 + 0 and 31 + 6 weeks’ GA</t>
        </is>
      </c>
    </row>
    <row r="32">
      <c r="A32" s="22" t="inlineStr">
        <is>
          <t>United States</t>
        </is>
      </c>
      <c r="B32" s="23" t="inlineStr">
        <is>
          <t>High</t>
        </is>
      </c>
      <c r="C32" s="8" t="n">
        <v>30</v>
      </c>
      <c r="D32" s="23" t="inlineStr">
        <is>
          <t>&lt; 30</t>
        </is>
      </c>
      <c r="E32" s="6" t="n">
        <v>1500</v>
      </c>
      <c r="F32" s="23" t="inlineStr">
        <is>
          <t>&lt;= 1500</t>
        </is>
      </c>
      <c r="G32" s="17" t="inlineStr">
        <is>
          <t>Selected infants with a birth weight between 1500 and 2000 g or a GA of &gt; 30 weeks who are believed by their attending pediatrician or neonatologist to be at risk for ROP (such as infants with hypotension requiring inotropic support, infants who received oxygen supplementation for more than a few days, or infants who received oxygen without saturation monitoring)</t>
        </is>
      </c>
    </row>
    <row r="33">
      <c r="A33" s="24" t="inlineStr">
        <is>
          <t>Argentina</t>
        </is>
      </c>
      <c r="B33" s="25" t="inlineStr">
        <is>
          <t>Upper-Middle</t>
        </is>
      </c>
      <c r="C33" s="26" t="n">
        <v>32</v>
      </c>
      <c r="D33" s="25" t="inlineStr">
        <is>
          <t>&lt;= 32</t>
        </is>
      </c>
      <c r="E33" s="27" t="n">
        <v>1500</v>
      </c>
      <c r="F33" s="25" t="inlineStr">
        <is>
          <t>&lt;= 1500</t>
        </is>
      </c>
      <c r="G33" s="28" t="inlineStr">
        <is>
          <t>Oxygen therapy, intrauterine or extrauterine growth retardation, transfusions, sepsis, and early administration of erythropoietin</t>
        </is>
      </c>
    </row>
    <row r="34">
      <c r="A34" s="22" t="inlineStr">
        <is>
          <t>Armenia</t>
        </is>
      </c>
      <c r="B34" s="23" t="inlineStr">
        <is>
          <t>Upper-Middle</t>
        </is>
      </c>
      <c r="C34" s="8" t="n">
        <v>30</v>
      </c>
      <c r="D34" s="23" t="inlineStr">
        <is>
          <t>&lt;= 30</t>
        </is>
      </c>
      <c r="E34" s="6" t="n">
        <v>2500</v>
      </c>
      <c r="F34" s="23" t="inlineStr">
        <is>
          <t>&lt;= 2500</t>
        </is>
      </c>
      <c r="G34" s="17" t="inlineStr">
        <is>
          <t>None</t>
        </is>
      </c>
    </row>
    <row r="35">
      <c r="A35" s="24" t="inlineStr">
        <is>
          <t>Belize</t>
        </is>
      </c>
      <c r="B35" s="25" t="inlineStr">
        <is>
          <t>Upper-Middle</t>
        </is>
      </c>
      <c r="C35" s="26" t="n">
        <v>32</v>
      </c>
      <c r="D35" s="25" t="inlineStr">
        <is>
          <t>&lt;= 32</t>
        </is>
      </c>
      <c r="E35" s="27" t="n">
        <v>1750</v>
      </c>
      <c r="F35" s="25" t="inlineStr">
        <is>
          <t>&lt;= 1750</t>
        </is>
      </c>
      <c r="G35" s="28" t="inlineStr">
        <is>
          <t>Mechanical ventilation, supplementary oxygen, infection, intracranial haemorrhage, periventricular leukomalacia, and hypoxia</t>
        </is>
      </c>
    </row>
    <row r="36">
      <c r="A36" s="22" t="inlineStr">
        <is>
          <t>Brazil</t>
        </is>
      </c>
      <c r="B36" s="23" t="inlineStr">
        <is>
          <t>Upper-Middle</t>
        </is>
      </c>
      <c r="C36" s="8" t="n">
        <v>32</v>
      </c>
      <c r="D36" s="23" t="inlineStr">
        <is>
          <t>&lt;= 32</t>
        </is>
      </c>
      <c r="E36" s="6" t="n">
        <v>1500</v>
      </c>
      <c r="F36" s="23" t="inlineStr">
        <is>
          <t>&lt;= 1500</t>
        </is>
      </c>
      <c r="G36" s="17" t="inlineStr">
        <is>
          <t>Respiratory distress syndrome, sepsis, blood transfusions, multiple pregnancies, intraventricular hemorrhage</t>
        </is>
      </c>
    </row>
    <row r="37">
      <c r="A37" s="24" t="inlineStr">
        <is>
          <t>Colombia</t>
        </is>
      </c>
      <c r="B37" s="25" t="inlineStr">
        <is>
          <t>Upper-Middle</t>
        </is>
      </c>
      <c r="C37" s="26" t="n">
        <v>33</v>
      </c>
      <c r="D37" s="25" t="inlineStr">
        <is>
          <t>&lt; 33</t>
        </is>
      </c>
      <c r="E37" s="27" t="n">
        <v>2000</v>
      </c>
      <c r="F37" s="25" t="inlineStr">
        <is>
          <t>&lt;= 2000</t>
        </is>
      </c>
      <c r="G37" s="28" t="inlineStr">
        <is>
          <t>From 2000 g to 2500 g and/or from 33 to 36 weeks GA according to risk factors: mechanical ventilation, hypoxia, periventricular leukomalacia, oxygen therapy, infection, intracranial hemorrhage, chorioamnionitis, hydrocephalus, any neonatal resuscitation maneuver</t>
        </is>
      </c>
    </row>
    <row r="38">
      <c r="A38" s="22" t="inlineStr">
        <is>
          <t>Costa Rica</t>
        </is>
      </c>
      <c r="B38" s="23" t="inlineStr">
        <is>
          <t>Upper-Middle</t>
        </is>
      </c>
      <c r="C38" s="8" t="n">
        <v>34</v>
      </c>
      <c r="D38" s="23" t="inlineStr">
        <is>
          <t>&lt;= 34</t>
        </is>
      </c>
      <c r="E38" s="6" t="n">
        <v>1500</v>
      </c>
      <c r="F38" s="23" t="inlineStr">
        <is>
          <t>&lt;= 1500</t>
        </is>
      </c>
      <c r="G38" s="17" t="inlineStr">
        <is>
          <t>None</t>
        </is>
      </c>
    </row>
    <row r="39">
      <c r="A39" s="24" t="inlineStr">
        <is>
          <t>Cuba</t>
        </is>
      </c>
      <c r="B39" s="25" t="inlineStr">
        <is>
          <t>Upper-Middle</t>
        </is>
      </c>
      <c r="C39" s="26" t="n">
        <v>32</v>
      </c>
      <c r="D39" s="25" t="inlineStr">
        <is>
          <t>&lt;= 32</t>
        </is>
      </c>
      <c r="E39" s="27" t="n">
        <v>1700</v>
      </c>
      <c r="F39" s="25" t="inlineStr">
        <is>
          <t>&lt;= 1700</t>
        </is>
      </c>
      <c r="G39" s="28" t="inlineStr">
        <is>
          <t>Use of oxygen, erythropoetin</t>
        </is>
      </c>
    </row>
    <row r="40">
      <c r="A40" s="22" t="inlineStr">
        <is>
          <t>El Salvador</t>
        </is>
      </c>
      <c r="B40" s="23" t="inlineStr">
        <is>
          <t>Upper-Middle</t>
        </is>
      </c>
      <c r="C40" s="8" t="n">
        <v>32</v>
      </c>
      <c r="D40" s="23" t="inlineStr">
        <is>
          <t>&lt; 32</t>
        </is>
      </c>
      <c r="E40" s="6" t="n">
        <v>1750</v>
      </c>
      <c r="F40" s="23" t="inlineStr">
        <is>
          <t>&lt; 1750</t>
        </is>
      </c>
      <c r="G40" s="17" t="inlineStr">
        <is>
          <t>BW 1750–2000 g meeting neonatologist criteria</t>
        </is>
      </c>
    </row>
    <row r="41">
      <c r="A41" s="24" t="inlineStr">
        <is>
          <t>Guatemala</t>
        </is>
      </c>
      <c r="B41" s="25" t="inlineStr">
        <is>
          <t>Upper-Middle</t>
        </is>
      </c>
      <c r="C41" s="26" t="n">
        <v>36</v>
      </c>
      <c r="D41" s="25" t="inlineStr">
        <is>
          <t>&lt; 36</t>
        </is>
      </c>
      <c r="E41" s="27" t="n">
        <v>2000</v>
      </c>
      <c r="F41" s="25" t="inlineStr">
        <is>
          <t>&lt; 2000</t>
        </is>
      </c>
      <c r="G41" s="28" t="inlineStr">
        <is>
          <t>GA &lt; 36 weeks but BW &gt;= 2000 g with qualifying medical history (sepsis, transfusion, mechanical ventilation)</t>
        </is>
      </c>
    </row>
    <row r="42">
      <c r="A42" s="22" t="inlineStr">
        <is>
          <t>Indonesia</t>
        </is>
      </c>
      <c r="B42" s="23" t="inlineStr">
        <is>
          <t>Upper-Middle</t>
        </is>
      </c>
      <c r="C42" s="8" t="n">
        <v>34</v>
      </c>
      <c r="D42" s="23" t="inlineStr">
        <is>
          <t>&lt;= 34</t>
        </is>
      </c>
      <c r="E42" s="6" t="n">
        <v>1500</v>
      </c>
      <c r="F42" s="23" t="inlineStr">
        <is>
          <t>&lt;= 1500</t>
        </is>
      </c>
      <c r="G42" s="17" t="inlineStr">
        <is>
          <t>Infants of higher GA and higher BW who received oxygen for a prolonged period</t>
        </is>
      </c>
    </row>
    <row r="43">
      <c r="A43" s="24" t="inlineStr">
        <is>
          <t>Iran</t>
        </is>
      </c>
      <c r="B43" s="25" t="inlineStr">
        <is>
          <t>Upper-Middle</t>
        </is>
      </c>
      <c r="C43" s="26" t="n">
        <v>32</v>
      </c>
      <c r="D43" s="25" t="inlineStr">
        <is>
          <t>&lt;= 32</t>
        </is>
      </c>
      <c r="E43" s="27" t="n">
        <v>2000</v>
      </c>
      <c r="F43" s="25" t="inlineStr">
        <is>
          <t>&lt;= 2000</t>
        </is>
      </c>
      <c r="G43" s="28" t="inlineStr">
        <is>
          <t>None</t>
        </is>
      </c>
    </row>
    <row r="44">
      <c r="A44" s="22" t="inlineStr">
        <is>
          <t>Malaysia</t>
        </is>
      </c>
      <c r="B44" s="23" t="inlineStr">
        <is>
          <t>Upper-Middle</t>
        </is>
      </c>
      <c r="C44" s="8" t="n">
        <v>34</v>
      </c>
      <c r="D44" s="23" t="inlineStr">
        <is>
          <t>&lt; 34</t>
        </is>
      </c>
      <c r="E44" s="6" t="n">
        <v>1750</v>
      </c>
      <c r="F44" s="23" t="inlineStr">
        <is>
          <t>&lt; 1750</t>
        </is>
      </c>
      <c r="G44" s="17" t="inlineStr">
        <is>
          <t>None</t>
        </is>
      </c>
    </row>
    <row r="45">
      <c r="A45" s="24" t="inlineStr">
        <is>
          <t>Mexico</t>
        </is>
      </c>
      <c r="B45" s="25" t="inlineStr">
        <is>
          <t>Upper-Middle</t>
        </is>
      </c>
      <c r="C45" s="26" t="n">
        <v>34</v>
      </c>
      <c r="D45" s="25" t="inlineStr">
        <is>
          <t>&lt; 34</t>
        </is>
      </c>
      <c r="E45" s="27" t="n">
        <v>1750</v>
      </c>
      <c r="F45" s="25" t="inlineStr">
        <is>
          <t>&lt; 1750</t>
        </is>
      </c>
      <c r="G45" s="28" t="inlineStr">
        <is>
          <t>None</t>
        </is>
      </c>
    </row>
    <row r="46">
      <c r="A46" s="22" t="inlineStr">
        <is>
          <t>Mongolia</t>
        </is>
      </c>
      <c r="B46" s="23" t="inlineStr">
        <is>
          <t>Upper-Middle</t>
        </is>
      </c>
      <c r="C46" s="8" t="n">
        <v>34</v>
      </c>
      <c r="D46" s="23" t="inlineStr">
        <is>
          <t>&lt; 34</t>
        </is>
      </c>
      <c r="E46" s="6" t="n">
        <v>2000</v>
      </c>
      <c r="F46" s="23" t="inlineStr">
        <is>
          <t>&lt; 2000</t>
        </is>
      </c>
      <c r="G46" s="17" t="inlineStr">
        <is>
          <t>None</t>
        </is>
      </c>
    </row>
    <row r="47">
      <c r="A47" s="24" t="inlineStr">
        <is>
          <t>Peru</t>
        </is>
      </c>
      <c r="B47" s="25" t="inlineStr">
        <is>
          <t>Upper-Middle</t>
        </is>
      </c>
      <c r="C47" s="26" t="n">
        <v>37</v>
      </c>
      <c r="D47" s="25" t="inlineStr">
        <is>
          <t>&lt;= 37</t>
        </is>
      </c>
      <c r="E47" s="27" t="n">
        <v>2000</v>
      </c>
      <c r="F47" s="25" t="inlineStr">
        <is>
          <t>&lt; 2000</t>
        </is>
      </c>
      <c r="G47" s="28" t="inlineStr">
        <is>
          <t>Use of supplemental oxygen, severe neonatal conditions (e.g., sepsis, respiratory distress syndrome, blood transfusions), multiple births</t>
        </is>
      </c>
    </row>
    <row r="48">
      <c r="A48" s="22" t="inlineStr">
        <is>
          <t>Serbia</t>
        </is>
      </c>
      <c r="B48" s="23" t="inlineStr">
        <is>
          <t>Upper-Middle</t>
        </is>
      </c>
      <c r="C48" s="8" t="n">
        <v>37</v>
      </c>
      <c r="D48" s="23" t="inlineStr">
        <is>
          <t>&lt; 37</t>
        </is>
      </c>
      <c r="E48" s="6" t="n">
        <v>2000</v>
      </c>
      <c r="F48" s="23" t="inlineStr">
        <is>
          <t>&lt; 2000</t>
        </is>
      </c>
      <c r="G48" s="17" t="inlineStr">
        <is>
          <t>None</t>
        </is>
      </c>
    </row>
    <row r="49">
      <c r="A49" s="24" t="inlineStr">
        <is>
          <t>South Africa</t>
        </is>
      </c>
      <c r="B49" s="25" t="inlineStr">
        <is>
          <t>Upper-Middle</t>
        </is>
      </c>
      <c r="C49" s="26" t="n">
        <v>32</v>
      </c>
      <c r="D49" s="25" t="inlineStr">
        <is>
          <t>&lt;= 32</t>
        </is>
      </c>
      <c r="E49" s="27" t="n">
        <v>1500</v>
      </c>
      <c r="F49" s="25" t="inlineStr">
        <is>
          <t>&lt;= 1500</t>
        </is>
      </c>
      <c r="G49" s="28" t="inlineStr">
        <is>
          <t>Preterm infants weighing 1500–2000 g if risk factors such as: a family history of ROP, cardiac arrest, multiple (&gt;2) blood transfusions, exchange transfusion or severe HIE, if oxygen monitoring has been suboptimal</t>
        </is>
      </c>
    </row>
    <row r="50">
      <c r="A50" s="22" t="inlineStr">
        <is>
          <t>Turkey</t>
        </is>
      </c>
      <c r="B50" s="23" t="inlineStr">
        <is>
          <t>Upper-Middle</t>
        </is>
      </c>
      <c r="C50" s="8" t="n">
        <v>32</v>
      </c>
      <c r="D50" s="23" t="inlineStr">
        <is>
          <t>&lt;= 32</t>
        </is>
      </c>
      <c r="E50" s="6" t="n">
        <v>1500</v>
      </c>
      <c r="F50" s="23" t="inlineStr">
        <is>
          <t>&lt;= 1500</t>
        </is>
      </c>
      <c r="G50" s="17" t="inlineStr">
        <is>
          <t>Undergone cardiopulmonary support treatment, or considered to carry a risk in terms of development of ROP by physician</t>
        </is>
      </c>
    </row>
    <row r="51">
      <c r="A51" s="24" t="inlineStr">
        <is>
          <t>Ukraine</t>
        </is>
      </c>
      <c r="B51" s="25" t="inlineStr">
        <is>
          <t>Upper-Middle</t>
        </is>
      </c>
      <c r="C51" s="26" t="n">
        <v>37</v>
      </c>
      <c r="D51" s="25" t="inlineStr">
        <is>
          <t>&lt; 37</t>
        </is>
      </c>
      <c r="E51" s="27" t="n">
        <v>1500</v>
      </c>
      <c r="F51" s="25" t="inlineStr">
        <is>
          <t>&lt;= 1500</t>
        </is>
      </c>
      <c r="G51" s="28" t="inlineStr">
        <is>
          <t>None</t>
        </is>
      </c>
    </row>
    <row r="52">
      <c r="A52" s="22" t="inlineStr">
        <is>
          <t>Venezuela</t>
        </is>
      </c>
      <c r="B52" s="23" t="inlineStr">
        <is>
          <t>Upper-Middle</t>
        </is>
      </c>
      <c r="C52" s="8" t="n">
        <v>35</v>
      </c>
      <c r="D52" s="23" t="inlineStr">
        <is>
          <t>&lt; 35</t>
        </is>
      </c>
      <c r="E52" s="6" t="n">
        <v>1750</v>
      </c>
      <c r="F52" s="23" t="inlineStr">
        <is>
          <t>&lt; 1750</t>
        </is>
      </c>
      <c r="G52" s="17" t="inlineStr">
        <is>
          <t>According to neonatologist's criteria</t>
        </is>
      </c>
    </row>
    <row r="53">
      <c r="A53" s="24" t="inlineStr">
        <is>
          <t>Bangladesh</t>
        </is>
      </c>
      <c r="B53" s="25" t="inlineStr">
        <is>
          <t>Lower-Middle</t>
        </is>
      </c>
      <c r="C53" s="26" t="n">
        <v>35</v>
      </c>
      <c r="D53" s="25" t="inlineStr">
        <is>
          <t>&lt;= 35</t>
        </is>
      </c>
      <c r="E53" s="27" t="n">
        <v>2000</v>
      </c>
      <c r="F53" s="25" t="inlineStr">
        <is>
          <t>&lt;= 2000</t>
        </is>
      </c>
      <c r="G53" s="28" t="inlineStr">
        <is>
          <t>High-risk preterm infants (&gt;35–&lt;37 weeks GA); prolonged oxygen therapy, apnea of prematurity, sepsis, blood transfusion, thrombocytopenia, severe respiratory distress requiring ventilation, neonates requiring prolonged NICU care</t>
        </is>
      </c>
    </row>
    <row r="54">
      <c r="A54" s="22" t="inlineStr">
        <is>
          <t>Egypt</t>
        </is>
      </c>
      <c r="B54" s="23" t="inlineStr">
        <is>
          <t>Lower-Middle</t>
        </is>
      </c>
      <c r="C54" s="8" t="n">
        <v>32</v>
      </c>
      <c r="D54" s="23" t="inlineStr">
        <is>
          <t>&lt; 32</t>
        </is>
      </c>
      <c r="E54" s="6" t="n">
        <v>1500</v>
      </c>
      <c r="F54" s="23" t="inlineStr">
        <is>
          <t>&lt; 1500</t>
        </is>
      </c>
      <c r="G54" s="17" t="inlineStr">
        <is>
          <t>Unstable clinical course, including those requiring cardiorespiratory support</t>
        </is>
      </c>
    </row>
    <row r="55">
      <c r="A55" s="24" t="inlineStr">
        <is>
          <t>Eswatini</t>
        </is>
      </c>
      <c r="B55" s="25" t="inlineStr">
        <is>
          <t>Lower-Middle</t>
        </is>
      </c>
      <c r="C55" s="26" t="n">
        <v>30</v>
      </c>
      <c r="D55" s="25" t="inlineStr">
        <is>
          <t>&lt; 30</t>
        </is>
      </c>
      <c r="E55" s="27" t="n">
        <v>1500</v>
      </c>
      <c r="F55" s="25" t="inlineStr">
        <is>
          <t>&lt; 1500</t>
        </is>
      </c>
      <c r="G55" s="28" t="inlineStr">
        <is>
          <t>Selected infants with birth weights between 1500 g and 2000 g or over 30 weeks GA with unstable clinical course or high risk of ROP (e.g. requiring mechanical ventilation)</t>
        </is>
      </c>
    </row>
    <row r="56">
      <c r="A56" s="22" t="inlineStr">
        <is>
          <t>India</t>
        </is>
      </c>
      <c r="B56" s="23" t="inlineStr">
        <is>
          <t>Lower-Middle</t>
        </is>
      </c>
      <c r="C56" s="8" t="n">
        <v>34</v>
      </c>
      <c r="D56" s="23" t="inlineStr">
        <is>
          <t>&lt; 34</t>
        </is>
      </c>
      <c r="E56" s="6" t="n">
        <v>2000</v>
      </c>
      <c r="F56" s="23" t="inlineStr">
        <is>
          <t>&lt; 2000</t>
        </is>
      </c>
      <c r="G56" s="17" t="inlineStr">
        <is>
          <t>GA between 34 and 36 weeks with risk factors such as: cardiorespiratory support, prolonged oxygen therapy, respiratory distress syndrome, chronic lung disease, fetal hemorrhage, blood transfusion, neonatal sepsis, exchange transfusion, intraventricular hemorrhage, apneas, poor postnatal weight gain, infants with an unstable clinical course who are at high risk (as determined by the neonatologist or pediatrician)</t>
        </is>
      </c>
    </row>
    <row r="57">
      <c r="A57" s="24" t="inlineStr">
        <is>
          <t>Kenya</t>
        </is>
      </c>
      <c r="B57" s="25" t="inlineStr">
        <is>
          <t>Lower-Middle</t>
        </is>
      </c>
      <c r="C57" s="26" t="n">
        <v>32</v>
      </c>
      <c r="D57" s="25" t="inlineStr">
        <is>
          <t>&lt;= 32</t>
        </is>
      </c>
      <c r="E57" s="27" t="n">
        <v>1501</v>
      </c>
      <c r="F57" s="25" t="inlineStr">
        <is>
          <t>&lt; 1501</t>
        </is>
      </c>
      <c r="G57" s="28" t="inlineStr">
        <is>
          <t>Neonates with BW 1501–2000 g (inclusive), and/or GA &gt; 32–35 weeks (inclusive) if they have comorbidities (high/prolonged oxygen supplementation, respiratory distress syndrome, sepsis, hyperbilirubinaemia/ jaundice/need for phototherapy, extended assisted ventilation, intraventricular haemorrhage III-I, apnea, neonatal acidosis, multiple births, necrotizing enterocolitis, cardiac defects, intercurrent surgical interventions, poor postnatal weight gain)</t>
        </is>
      </c>
    </row>
    <row r="58">
      <c r="A58" s="22" t="inlineStr">
        <is>
          <t>Nicaragua</t>
        </is>
      </c>
      <c r="B58" s="23" t="inlineStr">
        <is>
          <t>Lower-Middle</t>
        </is>
      </c>
      <c r="C58" s="8" t="n">
        <v>37</v>
      </c>
      <c r="D58" s="23" t="inlineStr">
        <is>
          <t>&lt; 37</t>
        </is>
      </c>
      <c r="E58" s="6" t="n">
        <v>2000</v>
      </c>
      <c r="F58" s="23" t="inlineStr">
        <is>
          <t>&lt; 2000</t>
        </is>
      </c>
      <c r="G58" s="17" t="inlineStr">
        <is>
          <t>Severe asphyxia, poor birth outcome</t>
        </is>
      </c>
    </row>
    <row r="59">
      <c r="A59" s="24" t="inlineStr">
        <is>
          <t>Nigeria</t>
        </is>
      </c>
      <c r="B59" s="25" t="inlineStr">
        <is>
          <t>Lower-Middle</t>
        </is>
      </c>
      <c r="C59" s="26" t="n">
        <v>35</v>
      </c>
      <c r="D59" s="25" t="inlineStr">
        <is>
          <t>&lt; 35</t>
        </is>
      </c>
      <c r="E59" s="27" t="n">
        <v>2000</v>
      </c>
      <c r="F59" s="25" t="inlineStr">
        <is>
          <t>&lt;= 2000</t>
        </is>
      </c>
      <c r="G59" s="28" t="inlineStr">
        <is>
          <t>All preterm babies on prolonged oxygen therapy at birth, newborns admitted in SCBU with the following: respiratory distress syndrome, sepsis, multiple blood transfusion, intraventricular haemorrhage, heart disease, apnoea episodes, necrotizing enterocolitis</t>
        </is>
      </c>
    </row>
    <row r="60">
      <c r="A60" s="22" t="inlineStr">
        <is>
          <t>Pakistan</t>
        </is>
      </c>
      <c r="B60" s="23" t="inlineStr">
        <is>
          <t>Lower-Middle</t>
        </is>
      </c>
      <c r="C60" s="8" t="n">
        <v>35</v>
      </c>
      <c r="D60" s="23" t="inlineStr">
        <is>
          <t>&lt;= 35</t>
        </is>
      </c>
      <c r="E60" s="6" t="n">
        <v>2000</v>
      </c>
      <c r="F60" s="23" t="inlineStr">
        <is>
          <t>&lt;= 2000</t>
        </is>
      </c>
      <c r="G60" s="17" t="inlineStr">
        <is>
          <t>None</t>
        </is>
      </c>
    </row>
    <row r="61">
      <c r="A61" s="24" t="inlineStr">
        <is>
          <t>Philippines</t>
        </is>
      </c>
      <c r="B61" s="25" t="inlineStr">
        <is>
          <t>Lower-Middle</t>
        </is>
      </c>
      <c r="C61" s="26" t="n">
        <v>32</v>
      </c>
      <c r="D61" s="25" t="inlineStr">
        <is>
          <t>&lt; 32</t>
        </is>
      </c>
      <c r="E61" s="27" t="n">
        <v>1500</v>
      </c>
      <c r="F61" s="25" t="inlineStr">
        <is>
          <t>&lt; 1500</t>
        </is>
      </c>
      <c r="G61" s="28" t="inlineStr">
        <is>
          <t>Newborns with GA of 32–36 weeks with the following risk factors: S - Sepsis (severe), T - PRBC Transfusion within the first ten days of life due to anemia, O - Oxygen use especially without oxygen blender, P – Prematurity with an unstable clinical course placing infants at high risk as assessed by their attending pediatrician or neonatologist</t>
        </is>
      </c>
    </row>
    <row r="62">
      <c r="A62" s="22" t="inlineStr">
        <is>
          <t>Sri Lanka</t>
        </is>
      </c>
      <c r="B62" s="23" t="inlineStr">
        <is>
          <t>Lower-Middle</t>
        </is>
      </c>
      <c r="C62" s="8" t="n">
        <v>32</v>
      </c>
      <c r="D62" s="23" t="inlineStr">
        <is>
          <t>&lt;= 32</t>
        </is>
      </c>
      <c r="E62" s="6" t="n">
        <v>1500</v>
      </c>
      <c r="F62" s="23" t="inlineStr">
        <is>
          <t>&lt;= 1500</t>
        </is>
      </c>
      <c r="G62" s="17" t="inlineStr">
        <is>
          <t>Premature infants with: septicaemia, hypothermia, respiratory distress syndrome, cyanotic, congenital heart disease, oxygen therapy, blood transfusion</t>
        </is>
      </c>
    </row>
    <row r="63">
      <c r="A63" s="24" t="inlineStr">
        <is>
          <t>Tunisia</t>
        </is>
      </c>
      <c r="B63" s="25" t="inlineStr">
        <is>
          <t>Lower-Middle</t>
        </is>
      </c>
      <c r="C63" s="26" t="n">
        <v>32</v>
      </c>
      <c r="D63" s="25" t="inlineStr">
        <is>
          <t>&lt;= 32</t>
        </is>
      </c>
      <c r="E63" s="27" t="n">
        <v>1500</v>
      </c>
      <c r="F63" s="25" t="inlineStr">
        <is>
          <t>&lt;= 1500</t>
        </is>
      </c>
      <c r="G63" s="28" t="inlineStr">
        <is>
          <t>All newborns with GA at birth ≤ 34 weeks and presented at least with one of the risk factors: prolonged oxygen therapy &gt; 72 h, surfactant administration or blood transfusion administration, severe sepsis, multiple births, repeated apnea, hemodynamic disorders</t>
        </is>
      </c>
    </row>
    <row r="64">
      <c r="A64" s="22" t="inlineStr">
        <is>
          <t>Zimbabwe</t>
        </is>
      </c>
      <c r="B64" s="23" t="inlineStr">
        <is>
          <t>Lower-Middle</t>
        </is>
      </c>
      <c r="C64" s="8" t="n">
        <v>32</v>
      </c>
      <c r="D64" s="23" t="inlineStr">
        <is>
          <t>&lt;= 32</t>
        </is>
      </c>
      <c r="E64" s="6" t="n">
        <v>1500</v>
      </c>
      <c r="F64" s="23" t="inlineStr">
        <is>
          <t>&lt;= 1500</t>
        </is>
      </c>
      <c r="G64" s="17" t="inlineStr">
        <is>
          <t>None</t>
        </is>
      </c>
    </row>
    <row r="65">
      <c r="A65" s="24" t="inlineStr">
        <is>
          <t>Liberia</t>
        </is>
      </c>
      <c r="B65" s="25" t="inlineStr">
        <is>
          <t>Low</t>
        </is>
      </c>
      <c r="C65" s="26" t="n">
        <v>32</v>
      </c>
      <c r="D65" s="25" t="inlineStr">
        <is>
          <t>&lt; 32</t>
        </is>
      </c>
      <c r="E65" s="27" t="n">
        <v>2500</v>
      </c>
      <c r="F65" s="25" t="inlineStr">
        <is>
          <t>&lt; 2500</t>
        </is>
      </c>
      <c r="G65" s="28" t="inlineStr">
        <is>
          <t>All preterm or low BW infants should be screened for ROP during the 4–5 week post-natal period</t>
        </is>
      </c>
    </row>
    <row r="66">
      <c r="A66" s="22" t="inlineStr">
        <is>
          <t>Moldova</t>
        </is>
      </c>
      <c r="B66" s="23" t="inlineStr">
        <is>
          <t>Low</t>
        </is>
      </c>
      <c r="C66" s="8" t="n">
        <v>32</v>
      </c>
      <c r="D66" s="23" t="inlineStr">
        <is>
          <t>&lt; 32</t>
        </is>
      </c>
      <c r="E66" s="6" t="n">
        <v>2000</v>
      </c>
      <c r="F66" s="23" t="inlineStr">
        <is>
          <t>&lt; 2000</t>
        </is>
      </c>
      <c r="G66" s="17" t="inlineStr">
        <is>
          <t>None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2026-08-03T17:39:55Z</dcterms:created>
  <dcterms:modified xmlns:dcterms="http://purl.org/dc/terms/" xmlns:xsi="http://www.w3.org/2001/XMLSchema-instance" xsi:type="dcterms:W3CDTF">2026-08-03T17:39:55Z</dcterms:modified>
</cp:coreProperties>
</file>